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27" documentId="8_{6C1D55D2-423A-4C13-BB3F-CD6207506DA1}" xr6:coauthVersionLast="47" xr6:coauthVersionMax="47" xr10:uidLastSave="{372F76ED-71E4-4DB2-A18E-C72D86AB9EA4}"/>
  <bookViews>
    <workbookView xWindow="8595" yWindow="135" windowWidth="19095" windowHeight="15270" tabRatio="717" xr2:uid="{00000000-000D-0000-FFFF-FFFF00000000}"/>
  </bookViews>
  <sheets>
    <sheet name="2.1-Canada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20" l="1"/>
  <c r="C41" i="20"/>
  <c r="C40" i="20" l="1"/>
  <c r="C39" i="20" l="1"/>
  <c r="C38" i="20" l="1"/>
  <c r="C37" i="20" l="1"/>
  <c r="C36" i="20" l="1"/>
  <c r="C35" i="20" l="1"/>
  <c r="M34" i="20"/>
  <c r="C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</calcChain>
</file>

<file path=xl/sharedStrings.xml><?xml version="1.0" encoding="utf-8"?>
<sst xmlns="http://schemas.openxmlformats.org/spreadsheetml/2006/main" count="81" uniqueCount="21">
  <si>
    <t>Gliders</t>
  </si>
  <si>
    <t>Total Aircraft</t>
  </si>
  <si>
    <t>Year</t>
  </si>
  <si>
    <t>n/a</t>
  </si>
  <si>
    <t>Number of Registered Aircraft by Type</t>
  </si>
  <si>
    <t>By Weight Group</t>
  </si>
  <si>
    <t>Aeroplanes</t>
  </si>
  <si>
    <t>Helicopters</t>
  </si>
  <si>
    <t>Balloons</t>
  </si>
  <si>
    <t>Gyroplanes</t>
  </si>
  <si>
    <t>Airships</t>
  </si>
  <si>
    <t>Ornithopters</t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</si>
  <si>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12,500 lbs</t>
    </r>
  </si>
  <si>
    <t>12,500 &gt; lbs</t>
  </si>
  <si>
    <t>Source: Transport Canada and Canadian Civil Aircraft Registry, www.tc.gc.ca</t>
  </si>
  <si>
    <t>Amateur-Builts</t>
  </si>
  <si>
    <t>The data used is the year-end (Decmeber) for the year under "National Year End Summary" website.</t>
  </si>
  <si>
    <t>See: https://wwwapps.tc.gc.ca/Saf-Sec-Sur/2/CCARCS-RIACC/SmRp.aspx</t>
  </si>
  <si>
    <t>Notes:</t>
  </si>
  <si>
    <t>2.1 Canada - Registered Aircraft by Type and Weight Group (1983-2021)</t>
  </si>
  <si>
    <t>Basic &amp; Advanced Ultralights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</si>
</sst>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9" borderId="12" applyNumberFormat="0" applyFont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2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0" xfId="0"/>
    <xf numFmtId="0" fontId="0" fillId="0" borderId="0" xfId="0" applyFill="1"/>
    <xf numFmtId="164" fontId="0" fillId="0" borderId="2" xfId="1" applyNumberFormat="1" applyFont="1" applyFill="1" applyBorder="1" applyAlignment="1">
      <alignment horizontal="right"/>
    </xf>
    <xf numFmtId="0" fontId="0" fillId="2" borderId="0" xfId="0" applyFill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164" fontId="0" fillId="0" borderId="3" xfId="1" applyNumberFormat="1" applyFont="1" applyFill="1" applyBorder="1" applyAlignment="1">
      <alignment horizontal="right"/>
    </xf>
    <xf numFmtId="164" fontId="0" fillId="0" borderId="3" xfId="1" quotePrefix="1" applyNumberFormat="1" applyFont="1" applyFill="1" applyBorder="1" applyAlignment="1">
      <alignment horizontal="right"/>
    </xf>
    <xf numFmtId="0" fontId="23" fillId="2" borderId="0" xfId="0" applyFont="1" applyFill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 xr:uid="{00000000-0005-0000-0000-00001C000000}"/>
    <cellStyle name="Comma 2 2" xfId="51" xr:uid="{00000000-0005-0000-0000-00001D000000}"/>
    <cellStyle name="Comma 3" xfId="50" xr:uid="{00000000-0005-0000-0000-00001E000000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9000000}"/>
    <cellStyle name="Normal 2 2" xfId="52" xr:uid="{00000000-0005-0000-0000-00002A000000}"/>
    <cellStyle name="Normal 3" xfId="45" xr:uid="{00000000-0005-0000-0000-00002B000000}"/>
    <cellStyle name="Normal 4" xfId="42" xr:uid="{00000000-0005-0000-0000-00002C000000}"/>
    <cellStyle name="Normal 4 2" xfId="54" xr:uid="{00000000-0005-0000-0000-00002D000000}"/>
    <cellStyle name="Normal 5" xfId="49" xr:uid="{00000000-0005-0000-0000-00002E000000}"/>
    <cellStyle name="Note 2" xfId="46" xr:uid="{00000000-0005-0000-0000-000030000000}"/>
    <cellStyle name="Output" xfId="11" builtinId="21" customBuiltin="1"/>
    <cellStyle name="Percent 2" xfId="47" xr:uid="{00000000-0005-0000-0000-000033000000}"/>
    <cellStyle name="Percent 2 2" xfId="53" xr:uid="{00000000-0005-0000-0000-000034000000}"/>
    <cellStyle name="Percent 8" xfId="48" xr:uid="{00000000-0005-0000-0000-000035000000}"/>
    <cellStyle name="Percent 8 2" xfId="55" xr:uid="{00000000-0005-0000-0000-000036000000}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tabSelected="1" workbookViewId="0">
      <selection activeCell="E8" sqref="E8"/>
    </sheetView>
  </sheetViews>
  <sheetFormatPr defaultRowHeight="15" x14ac:dyDescent="0.25"/>
  <cols>
    <col min="2" max="2" width="12.7109375" customWidth="1"/>
    <col min="3" max="3" width="16.7109375" customWidth="1"/>
    <col min="4" max="4" width="14.28515625" style="4" bestFit="1" customWidth="1"/>
    <col min="5" max="13" width="12.7109375" customWidth="1"/>
  </cols>
  <sheetData>
    <row r="1" spans="1:23" x14ac:dyDescent="0.25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R1" s="4"/>
      <c r="S1" s="4"/>
      <c r="T1" s="4"/>
      <c r="U1" s="4"/>
      <c r="V1" s="4"/>
      <c r="W1" s="4"/>
    </row>
    <row r="2" spans="1:23" x14ac:dyDescent="0.25">
      <c r="A2" s="14" t="s">
        <v>2</v>
      </c>
      <c r="B2" s="16" t="s">
        <v>4</v>
      </c>
      <c r="C2" s="17"/>
      <c r="D2" s="17"/>
      <c r="E2" s="17"/>
      <c r="F2" s="17"/>
      <c r="G2" s="17"/>
      <c r="H2" s="17"/>
      <c r="I2" s="17"/>
      <c r="J2" s="18"/>
      <c r="K2" s="15" t="s">
        <v>5</v>
      </c>
      <c r="L2" s="15"/>
      <c r="M2" s="15" t="s">
        <v>1</v>
      </c>
      <c r="R2" s="4"/>
      <c r="S2" s="4"/>
      <c r="T2" s="4"/>
      <c r="U2" s="4"/>
      <c r="V2" s="4"/>
      <c r="W2" s="4"/>
    </row>
    <row r="3" spans="1:23" ht="30" x14ac:dyDescent="0.25">
      <c r="A3" s="14"/>
      <c r="B3" s="8" t="s">
        <v>6</v>
      </c>
      <c r="C3" s="13" t="s">
        <v>20</v>
      </c>
      <c r="D3" s="8" t="s">
        <v>15</v>
      </c>
      <c r="E3" s="8" t="s">
        <v>7</v>
      </c>
      <c r="F3" s="8" t="s">
        <v>0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5"/>
      <c r="R3" s="4"/>
      <c r="S3" s="4"/>
      <c r="T3" s="4"/>
      <c r="U3" s="4"/>
      <c r="V3" s="4"/>
      <c r="W3" s="4"/>
    </row>
    <row r="4" spans="1:23" x14ac:dyDescent="0.25">
      <c r="A4" s="3">
        <v>1983</v>
      </c>
      <c r="B4" s="6">
        <v>22354</v>
      </c>
      <c r="C4" s="6">
        <v>1282</v>
      </c>
      <c r="D4" s="6" t="s">
        <v>3</v>
      </c>
      <c r="E4" s="6">
        <v>1410</v>
      </c>
      <c r="F4" s="6">
        <v>560</v>
      </c>
      <c r="G4" s="6">
        <v>177</v>
      </c>
      <c r="H4" s="6">
        <v>116</v>
      </c>
      <c r="I4" s="6" t="s">
        <v>3</v>
      </c>
      <c r="J4" s="6" t="s">
        <v>3</v>
      </c>
      <c r="K4" s="6" t="s">
        <v>3</v>
      </c>
      <c r="L4" s="6" t="s">
        <v>3</v>
      </c>
      <c r="M4" s="6">
        <v>25899</v>
      </c>
      <c r="R4" s="4"/>
      <c r="S4" s="4"/>
      <c r="T4" s="4"/>
      <c r="U4" s="4"/>
      <c r="V4" s="4"/>
      <c r="W4" s="4"/>
    </row>
    <row r="5" spans="1:23" x14ac:dyDescent="0.25">
      <c r="A5" s="3">
        <v>1984</v>
      </c>
      <c r="B5" s="6">
        <v>22330</v>
      </c>
      <c r="C5" s="6">
        <v>1971</v>
      </c>
      <c r="D5" s="6" t="s">
        <v>3</v>
      </c>
      <c r="E5" s="6">
        <v>1326</v>
      </c>
      <c r="F5" s="6">
        <v>572</v>
      </c>
      <c r="G5" s="6">
        <v>197</v>
      </c>
      <c r="H5" s="6">
        <v>118</v>
      </c>
      <c r="I5" s="6" t="s">
        <v>3</v>
      </c>
      <c r="J5" s="6" t="s">
        <v>3</v>
      </c>
      <c r="K5" s="6" t="s">
        <v>3</v>
      </c>
      <c r="L5" s="6" t="s">
        <v>3</v>
      </c>
      <c r="M5" s="6">
        <v>26514</v>
      </c>
      <c r="R5" s="4"/>
      <c r="S5" s="4"/>
      <c r="T5" s="4"/>
      <c r="U5" s="4"/>
      <c r="V5" s="4"/>
      <c r="W5" s="4"/>
    </row>
    <row r="6" spans="1:23" x14ac:dyDescent="0.25">
      <c r="A6" s="3">
        <v>1985</v>
      </c>
      <c r="B6" s="6">
        <v>22231</v>
      </c>
      <c r="C6" s="6">
        <v>2376</v>
      </c>
      <c r="D6" s="6" t="s">
        <v>3</v>
      </c>
      <c r="E6" s="6">
        <v>1276</v>
      </c>
      <c r="F6" s="6">
        <v>582</v>
      </c>
      <c r="G6" s="6">
        <v>219</v>
      </c>
      <c r="H6" s="6">
        <v>117</v>
      </c>
      <c r="I6" s="6" t="s">
        <v>3</v>
      </c>
      <c r="J6" s="6" t="s">
        <v>3</v>
      </c>
      <c r="K6" s="6" t="s">
        <v>3</v>
      </c>
      <c r="L6" s="6" t="s">
        <v>3</v>
      </c>
      <c r="M6" s="6">
        <v>26801</v>
      </c>
      <c r="R6" s="4"/>
      <c r="S6" s="4"/>
      <c r="T6" s="4"/>
      <c r="U6" s="4"/>
      <c r="V6" s="4"/>
      <c r="W6" s="4"/>
    </row>
    <row r="7" spans="1:23" x14ac:dyDescent="0.25">
      <c r="A7" s="3">
        <v>1986</v>
      </c>
      <c r="B7" s="6">
        <v>22105</v>
      </c>
      <c r="C7" s="6">
        <v>2706</v>
      </c>
      <c r="D7" s="6" t="s">
        <v>3</v>
      </c>
      <c r="E7" s="6">
        <v>1264</v>
      </c>
      <c r="F7" s="6">
        <v>589</v>
      </c>
      <c r="G7" s="6">
        <v>247</v>
      </c>
      <c r="H7" s="6">
        <v>116</v>
      </c>
      <c r="I7" s="6" t="s">
        <v>3</v>
      </c>
      <c r="J7" s="6" t="s">
        <v>3</v>
      </c>
      <c r="K7" s="6" t="s">
        <v>3</v>
      </c>
      <c r="L7" s="6" t="s">
        <v>3</v>
      </c>
      <c r="M7" s="6">
        <v>27027</v>
      </c>
      <c r="R7" s="4"/>
      <c r="S7" s="4"/>
      <c r="T7" s="4"/>
      <c r="U7" s="4"/>
      <c r="V7" s="4"/>
      <c r="W7" s="4"/>
    </row>
    <row r="8" spans="1:23" x14ac:dyDescent="0.25">
      <c r="A8" s="3">
        <v>1987</v>
      </c>
      <c r="B8" s="6">
        <v>22270</v>
      </c>
      <c r="C8" s="6">
        <v>2946</v>
      </c>
      <c r="D8" s="6" t="s">
        <v>3</v>
      </c>
      <c r="E8" s="6">
        <v>1299</v>
      </c>
      <c r="F8" s="6">
        <v>602</v>
      </c>
      <c r="G8" s="6">
        <v>279</v>
      </c>
      <c r="H8" s="6">
        <v>121</v>
      </c>
      <c r="I8" s="6" t="s">
        <v>3</v>
      </c>
      <c r="J8" s="6" t="s">
        <v>3</v>
      </c>
      <c r="K8" s="6" t="s">
        <v>3</v>
      </c>
      <c r="L8" s="6" t="s">
        <v>3</v>
      </c>
      <c r="M8" s="6">
        <v>27517</v>
      </c>
      <c r="R8" s="4"/>
      <c r="S8" s="4"/>
      <c r="T8" s="4"/>
      <c r="U8" s="4"/>
      <c r="V8" s="4"/>
      <c r="W8" s="4"/>
    </row>
    <row r="9" spans="1:23" x14ac:dyDescent="0.25">
      <c r="A9" s="3">
        <v>1988</v>
      </c>
      <c r="B9" s="6">
        <v>22469</v>
      </c>
      <c r="C9" s="6">
        <v>3105</v>
      </c>
      <c r="D9" s="6" t="s">
        <v>3</v>
      </c>
      <c r="E9" s="6">
        <v>1338</v>
      </c>
      <c r="F9" s="6">
        <v>613</v>
      </c>
      <c r="G9" s="6">
        <v>308</v>
      </c>
      <c r="H9" s="6">
        <v>122</v>
      </c>
      <c r="I9" s="6" t="s">
        <v>3</v>
      </c>
      <c r="J9" s="6" t="s">
        <v>3</v>
      </c>
      <c r="K9" s="6" t="s">
        <v>3</v>
      </c>
      <c r="L9" s="6" t="s">
        <v>3</v>
      </c>
      <c r="M9" s="6">
        <v>27955</v>
      </c>
    </row>
    <row r="10" spans="1:23" x14ac:dyDescent="0.25">
      <c r="A10" s="3">
        <v>1989</v>
      </c>
      <c r="B10" s="6">
        <v>22463</v>
      </c>
      <c r="C10" s="6">
        <v>3212</v>
      </c>
      <c r="D10" s="6" t="s">
        <v>3</v>
      </c>
      <c r="E10" s="6">
        <v>1366</v>
      </c>
      <c r="F10" s="6">
        <v>614</v>
      </c>
      <c r="G10" s="6">
        <v>339</v>
      </c>
      <c r="H10" s="6">
        <v>127</v>
      </c>
      <c r="I10" s="6" t="s">
        <v>3</v>
      </c>
      <c r="J10" s="6" t="s">
        <v>3</v>
      </c>
      <c r="K10" s="6" t="s">
        <v>3</v>
      </c>
      <c r="L10" s="6" t="s">
        <v>3</v>
      </c>
      <c r="M10" s="6">
        <v>28121</v>
      </c>
    </row>
    <row r="11" spans="1:23" x14ac:dyDescent="0.25">
      <c r="A11" s="3">
        <v>1990</v>
      </c>
      <c r="B11" s="6">
        <v>22278</v>
      </c>
      <c r="C11" s="6">
        <v>3363</v>
      </c>
      <c r="D11" s="6" t="s">
        <v>3</v>
      </c>
      <c r="E11" s="6">
        <v>1416</v>
      </c>
      <c r="F11" s="6">
        <v>609</v>
      </c>
      <c r="G11" s="6">
        <v>361</v>
      </c>
      <c r="H11" s="6">
        <v>128</v>
      </c>
      <c r="I11" s="6" t="s">
        <v>3</v>
      </c>
      <c r="J11" s="6" t="s">
        <v>3</v>
      </c>
      <c r="K11" s="6">
        <v>27173</v>
      </c>
      <c r="L11" s="6">
        <v>982</v>
      </c>
      <c r="M11" s="6">
        <v>28155</v>
      </c>
    </row>
    <row r="12" spans="1:23" x14ac:dyDescent="0.25">
      <c r="A12" s="3">
        <v>1991</v>
      </c>
      <c r="B12" s="6">
        <v>21973</v>
      </c>
      <c r="C12" s="6">
        <v>3477</v>
      </c>
      <c r="D12" s="6" t="s">
        <v>3</v>
      </c>
      <c r="E12" s="6">
        <v>1433</v>
      </c>
      <c r="F12" s="6">
        <v>601</v>
      </c>
      <c r="G12" s="6">
        <v>384</v>
      </c>
      <c r="H12" s="6">
        <v>135</v>
      </c>
      <c r="I12" s="6" t="s">
        <v>3</v>
      </c>
      <c r="J12" s="6" t="s">
        <v>3</v>
      </c>
      <c r="K12" s="6">
        <v>23553</v>
      </c>
      <c r="L12" s="6">
        <v>981</v>
      </c>
      <c r="M12" s="6">
        <v>28003</v>
      </c>
    </row>
    <row r="13" spans="1:23" x14ac:dyDescent="0.25">
      <c r="A13" s="3">
        <v>1992</v>
      </c>
      <c r="B13" s="6">
        <v>21795</v>
      </c>
      <c r="C13" s="6">
        <v>3607</v>
      </c>
      <c r="D13" s="6" t="s">
        <v>3</v>
      </c>
      <c r="E13" s="6">
        <v>1502</v>
      </c>
      <c r="F13" s="6">
        <v>602</v>
      </c>
      <c r="G13" s="6">
        <v>405</v>
      </c>
      <c r="H13" s="6">
        <v>155</v>
      </c>
      <c r="I13" s="6" t="s">
        <v>3</v>
      </c>
      <c r="J13" s="6" t="s">
        <v>3</v>
      </c>
      <c r="K13" s="6">
        <v>27070</v>
      </c>
      <c r="L13" s="6">
        <v>996</v>
      </c>
      <c r="M13" s="6">
        <v>28066</v>
      </c>
    </row>
    <row r="14" spans="1:23" x14ac:dyDescent="0.25">
      <c r="A14" s="3">
        <v>1993</v>
      </c>
      <c r="B14" s="6">
        <v>21452</v>
      </c>
      <c r="C14" s="6">
        <v>3744</v>
      </c>
      <c r="D14" s="6" t="s">
        <v>3</v>
      </c>
      <c r="E14" s="6">
        <v>1533</v>
      </c>
      <c r="F14" s="6">
        <v>597</v>
      </c>
      <c r="G14" s="6">
        <v>424</v>
      </c>
      <c r="H14" s="6">
        <v>162</v>
      </c>
      <c r="I14" s="6" t="s">
        <v>3</v>
      </c>
      <c r="J14" s="6" t="s">
        <v>3</v>
      </c>
      <c r="K14" s="6">
        <v>26977</v>
      </c>
      <c r="L14" s="6">
        <v>935</v>
      </c>
      <c r="M14" s="6">
        <v>27912</v>
      </c>
    </row>
    <row r="15" spans="1:23" x14ac:dyDescent="0.25">
      <c r="A15" s="3">
        <v>1994</v>
      </c>
      <c r="B15" s="6">
        <v>21212</v>
      </c>
      <c r="C15" s="6">
        <v>3840</v>
      </c>
      <c r="D15" s="6" t="s">
        <v>3</v>
      </c>
      <c r="E15" s="6">
        <v>1582</v>
      </c>
      <c r="F15" s="6">
        <v>601</v>
      </c>
      <c r="G15" s="6">
        <v>444</v>
      </c>
      <c r="H15" s="6">
        <v>169</v>
      </c>
      <c r="I15" s="6" t="s">
        <v>3</v>
      </c>
      <c r="J15" s="6" t="s">
        <v>3</v>
      </c>
      <c r="K15" s="6">
        <v>26885</v>
      </c>
      <c r="L15" s="6">
        <v>963</v>
      </c>
      <c r="M15" s="6">
        <v>27848</v>
      </c>
    </row>
    <row r="16" spans="1:23" x14ac:dyDescent="0.25">
      <c r="A16" s="3">
        <v>1995</v>
      </c>
      <c r="B16" s="6">
        <v>21169</v>
      </c>
      <c r="C16" s="6">
        <v>3956</v>
      </c>
      <c r="D16" s="6" t="s">
        <v>3</v>
      </c>
      <c r="E16" s="6">
        <v>1605</v>
      </c>
      <c r="F16" s="6">
        <v>601</v>
      </c>
      <c r="G16" s="6">
        <v>440</v>
      </c>
      <c r="H16" s="6">
        <v>166</v>
      </c>
      <c r="I16" s="6" t="s">
        <v>3</v>
      </c>
      <c r="J16" s="6" t="s">
        <v>3</v>
      </c>
      <c r="K16" s="6">
        <v>26914</v>
      </c>
      <c r="L16" s="6">
        <v>1023</v>
      </c>
      <c r="M16" s="6">
        <v>27937</v>
      </c>
    </row>
    <row r="17" spans="1:13" x14ac:dyDescent="0.25">
      <c r="A17" s="3">
        <v>1996</v>
      </c>
      <c r="B17" s="6">
        <v>21089</v>
      </c>
      <c r="C17" s="6">
        <v>4070</v>
      </c>
      <c r="D17" s="6" t="s">
        <v>3</v>
      </c>
      <c r="E17" s="6">
        <v>1643</v>
      </c>
      <c r="F17" s="6">
        <v>592</v>
      </c>
      <c r="G17" s="6">
        <v>440</v>
      </c>
      <c r="H17" s="6">
        <v>168</v>
      </c>
      <c r="I17" s="6" t="s">
        <v>3</v>
      </c>
      <c r="J17" s="6" t="s">
        <v>3</v>
      </c>
      <c r="K17" s="6">
        <v>26919</v>
      </c>
      <c r="L17" s="6">
        <v>1084</v>
      </c>
      <c r="M17" s="6">
        <v>28002</v>
      </c>
    </row>
    <row r="18" spans="1:13" x14ac:dyDescent="0.25">
      <c r="A18" s="3">
        <v>1997</v>
      </c>
      <c r="B18" s="6">
        <v>20985</v>
      </c>
      <c r="C18" s="6">
        <v>4208</v>
      </c>
      <c r="D18" s="6" t="s">
        <v>3</v>
      </c>
      <c r="E18" s="6">
        <v>1655</v>
      </c>
      <c r="F18" s="6">
        <v>587</v>
      </c>
      <c r="G18" s="6">
        <v>450</v>
      </c>
      <c r="H18" s="6">
        <v>169</v>
      </c>
      <c r="I18" s="6" t="s">
        <v>3</v>
      </c>
      <c r="J18" s="6" t="s">
        <v>3</v>
      </c>
      <c r="K18" s="6">
        <v>26862</v>
      </c>
      <c r="L18" s="6">
        <v>1192</v>
      </c>
      <c r="M18" s="6">
        <v>28054</v>
      </c>
    </row>
    <row r="19" spans="1:13" x14ac:dyDescent="0.25">
      <c r="A19" s="3">
        <v>1998</v>
      </c>
      <c r="B19" s="6">
        <v>20830</v>
      </c>
      <c r="C19" s="6">
        <v>4305</v>
      </c>
      <c r="D19" s="6">
        <v>2457</v>
      </c>
      <c r="E19" s="6">
        <v>1676</v>
      </c>
      <c r="F19" s="6">
        <v>592</v>
      </c>
      <c r="G19" s="6">
        <v>440</v>
      </c>
      <c r="H19" s="6">
        <v>174</v>
      </c>
      <c r="I19" s="6" t="s">
        <v>3</v>
      </c>
      <c r="J19" s="6" t="s">
        <v>3</v>
      </c>
      <c r="K19" s="6">
        <v>26809</v>
      </c>
      <c r="L19" s="6">
        <v>1208</v>
      </c>
      <c r="M19" s="6">
        <v>28017</v>
      </c>
    </row>
    <row r="20" spans="1:13" x14ac:dyDescent="0.25">
      <c r="A20" s="3">
        <v>1999</v>
      </c>
      <c r="B20" s="6">
        <v>20768</v>
      </c>
      <c r="C20" s="6">
        <v>4346</v>
      </c>
      <c r="D20" s="6">
        <v>2540</v>
      </c>
      <c r="E20" s="6">
        <v>1711</v>
      </c>
      <c r="F20" s="6">
        <v>596</v>
      </c>
      <c r="G20" s="6">
        <v>442</v>
      </c>
      <c r="H20" s="6">
        <v>181</v>
      </c>
      <c r="I20" s="6">
        <v>2</v>
      </c>
      <c r="J20" s="6">
        <v>1</v>
      </c>
      <c r="K20" s="6">
        <v>26783</v>
      </c>
      <c r="L20" s="6">
        <v>1264</v>
      </c>
      <c r="M20" s="6">
        <v>28047</v>
      </c>
    </row>
    <row r="21" spans="1:13" x14ac:dyDescent="0.25">
      <c r="A21" s="3">
        <v>2000</v>
      </c>
      <c r="B21" s="6">
        <v>25256</v>
      </c>
      <c r="C21" s="6">
        <v>4467</v>
      </c>
      <c r="D21" s="6">
        <v>2621</v>
      </c>
      <c r="E21" s="6">
        <v>1753</v>
      </c>
      <c r="F21" s="6">
        <v>600</v>
      </c>
      <c r="G21" s="6">
        <v>444</v>
      </c>
      <c r="H21" s="6">
        <v>186</v>
      </c>
      <c r="I21" s="6">
        <v>2</v>
      </c>
      <c r="J21" s="6">
        <v>1</v>
      </c>
      <c r="K21" s="6">
        <v>26922</v>
      </c>
      <c r="L21" s="6">
        <v>1320</v>
      </c>
      <c r="M21" s="6">
        <f>K21+L21</f>
        <v>28242</v>
      </c>
    </row>
    <row r="22" spans="1:13" x14ac:dyDescent="0.25">
      <c r="A22" s="3">
        <v>2001</v>
      </c>
      <c r="B22" s="6">
        <v>25435</v>
      </c>
      <c r="C22" s="6">
        <v>4584</v>
      </c>
      <c r="D22" s="6">
        <v>2709</v>
      </c>
      <c r="E22" s="6">
        <v>1798</v>
      </c>
      <c r="F22" s="6">
        <v>613</v>
      </c>
      <c r="G22" s="6">
        <v>453</v>
      </c>
      <c r="H22" s="6">
        <v>190</v>
      </c>
      <c r="I22" s="6">
        <v>3</v>
      </c>
      <c r="J22" s="6">
        <v>1</v>
      </c>
      <c r="K22" s="6">
        <v>27171</v>
      </c>
      <c r="L22" s="6">
        <v>1322</v>
      </c>
      <c r="M22" s="6">
        <f t="shared" ref="M22:M34" si="0">K22+L22</f>
        <v>28493</v>
      </c>
    </row>
    <row r="23" spans="1:13" x14ac:dyDescent="0.25">
      <c r="A23" s="3">
        <v>2002</v>
      </c>
      <c r="B23" s="6">
        <v>25650</v>
      </c>
      <c r="C23" s="6">
        <v>4746</v>
      </c>
      <c r="D23" s="6">
        <v>2778</v>
      </c>
      <c r="E23" s="6">
        <v>1831</v>
      </c>
      <c r="F23" s="6">
        <v>617</v>
      </c>
      <c r="G23" s="6">
        <v>453</v>
      </c>
      <c r="H23" s="6">
        <v>189</v>
      </c>
      <c r="I23" s="6">
        <v>3</v>
      </c>
      <c r="J23" s="6">
        <v>1</v>
      </c>
      <c r="K23" s="6">
        <v>27374</v>
      </c>
      <c r="L23" s="6">
        <v>1370</v>
      </c>
      <c r="M23" s="6">
        <f t="shared" si="0"/>
        <v>28744</v>
      </c>
    </row>
    <row r="24" spans="1:13" x14ac:dyDescent="0.25">
      <c r="A24" s="3">
        <v>2003</v>
      </c>
      <c r="B24" s="6">
        <v>25902</v>
      </c>
      <c r="C24" s="6">
        <v>4922</v>
      </c>
      <c r="D24" s="6">
        <v>2895</v>
      </c>
      <c r="E24" s="6">
        <v>1894</v>
      </c>
      <c r="F24" s="6">
        <v>674</v>
      </c>
      <c r="G24" s="6">
        <v>450</v>
      </c>
      <c r="H24" s="6">
        <v>188</v>
      </c>
      <c r="I24" s="6">
        <v>3</v>
      </c>
      <c r="J24" s="6">
        <v>1</v>
      </c>
      <c r="K24" s="6">
        <v>27752</v>
      </c>
      <c r="L24" s="6">
        <v>1360</v>
      </c>
      <c r="M24" s="6">
        <f t="shared" si="0"/>
        <v>29112</v>
      </c>
    </row>
    <row r="25" spans="1:13" x14ac:dyDescent="0.25">
      <c r="A25" s="3">
        <v>2004</v>
      </c>
      <c r="B25" s="6">
        <v>26335</v>
      </c>
      <c r="C25" s="6">
        <v>5123</v>
      </c>
      <c r="D25" s="6">
        <v>2996</v>
      </c>
      <c r="E25" s="6">
        <v>1940</v>
      </c>
      <c r="F25" s="6">
        <v>686</v>
      </c>
      <c r="G25" s="6">
        <v>459</v>
      </c>
      <c r="H25" s="6">
        <v>189</v>
      </c>
      <c r="I25" s="6">
        <v>4</v>
      </c>
      <c r="J25" s="6">
        <v>1</v>
      </c>
      <c r="K25" s="6">
        <v>28166</v>
      </c>
      <c r="L25" s="6">
        <v>1448</v>
      </c>
      <c r="M25" s="6">
        <f t="shared" si="0"/>
        <v>29614</v>
      </c>
    </row>
    <row r="26" spans="1:13" x14ac:dyDescent="0.25">
      <c r="A26" s="3">
        <v>2005</v>
      </c>
      <c r="B26" s="6">
        <v>26870</v>
      </c>
      <c r="C26" s="6">
        <v>5339</v>
      </c>
      <c r="D26" s="6">
        <v>3124</v>
      </c>
      <c r="E26" s="6">
        <v>2019</v>
      </c>
      <c r="F26" s="6">
        <v>683</v>
      </c>
      <c r="G26" s="6">
        <v>475</v>
      </c>
      <c r="H26" s="6">
        <v>192</v>
      </c>
      <c r="I26" s="6">
        <v>4</v>
      </c>
      <c r="J26" s="6">
        <v>1</v>
      </c>
      <c r="K26" s="6">
        <v>28745</v>
      </c>
      <c r="L26" s="6">
        <v>1499</v>
      </c>
      <c r="M26" s="6">
        <f t="shared" si="0"/>
        <v>30244</v>
      </c>
    </row>
    <row r="27" spans="1:13" x14ac:dyDescent="0.25">
      <c r="A27" s="3">
        <v>2006</v>
      </c>
      <c r="B27" s="6">
        <v>27512</v>
      </c>
      <c r="C27" s="6">
        <v>5568</v>
      </c>
      <c r="D27" s="6">
        <v>3255</v>
      </c>
      <c r="E27" s="6">
        <v>2145</v>
      </c>
      <c r="F27" s="6">
        <v>687</v>
      </c>
      <c r="G27" s="6">
        <v>478</v>
      </c>
      <c r="H27" s="6">
        <v>191</v>
      </c>
      <c r="I27" s="6">
        <v>4</v>
      </c>
      <c r="J27" s="6">
        <v>1</v>
      </c>
      <c r="K27" s="6">
        <v>29422</v>
      </c>
      <c r="L27" s="6">
        <v>1596</v>
      </c>
      <c r="M27" s="6">
        <f t="shared" si="0"/>
        <v>31018</v>
      </c>
    </row>
    <row r="28" spans="1:13" x14ac:dyDescent="0.25">
      <c r="A28" s="3">
        <v>2007</v>
      </c>
      <c r="B28" s="6">
        <v>28195</v>
      </c>
      <c r="C28" s="6">
        <v>5745</v>
      </c>
      <c r="D28" s="6">
        <v>3380</v>
      </c>
      <c r="E28" s="6">
        <v>2317</v>
      </c>
      <c r="F28" s="6">
        <v>695</v>
      </c>
      <c r="G28" s="6">
        <v>481</v>
      </c>
      <c r="H28" s="6">
        <v>192</v>
      </c>
      <c r="I28" s="6">
        <v>5</v>
      </c>
      <c r="J28" s="6">
        <v>1</v>
      </c>
      <c r="K28" s="6">
        <v>30223</v>
      </c>
      <c r="L28" s="6">
        <v>1663</v>
      </c>
      <c r="M28" s="6">
        <f t="shared" si="0"/>
        <v>31886</v>
      </c>
    </row>
    <row r="29" spans="1:13" x14ac:dyDescent="0.25">
      <c r="A29" s="3">
        <v>2008</v>
      </c>
      <c r="B29" s="6">
        <v>29043</v>
      </c>
      <c r="C29" s="6">
        <v>5985</v>
      </c>
      <c r="D29" s="6">
        <v>3514</v>
      </c>
      <c r="E29" s="6">
        <v>2504</v>
      </c>
      <c r="F29" s="6">
        <v>703</v>
      </c>
      <c r="G29" s="6">
        <v>486</v>
      </c>
      <c r="H29" s="6">
        <v>191</v>
      </c>
      <c r="I29" s="6">
        <v>5</v>
      </c>
      <c r="J29" s="6">
        <v>1</v>
      </c>
      <c r="K29" s="6">
        <v>31154</v>
      </c>
      <c r="L29" s="6">
        <v>1779</v>
      </c>
      <c r="M29" s="6">
        <f t="shared" si="0"/>
        <v>32933</v>
      </c>
    </row>
    <row r="30" spans="1:13" x14ac:dyDescent="0.25">
      <c r="A30" s="3">
        <v>2009</v>
      </c>
      <c r="B30" s="6">
        <v>29567</v>
      </c>
      <c r="C30" s="6">
        <v>6184</v>
      </c>
      <c r="D30" s="6">
        <v>3639</v>
      </c>
      <c r="E30" s="6">
        <v>2576</v>
      </c>
      <c r="F30" s="6">
        <v>715</v>
      </c>
      <c r="G30" s="6">
        <v>479</v>
      </c>
      <c r="H30" s="6">
        <v>190</v>
      </c>
      <c r="I30" s="6">
        <v>5</v>
      </c>
      <c r="J30" s="6">
        <v>1</v>
      </c>
      <c r="K30" s="6">
        <v>31709</v>
      </c>
      <c r="L30" s="6">
        <v>1824</v>
      </c>
      <c r="M30" s="6">
        <f t="shared" si="0"/>
        <v>33533</v>
      </c>
    </row>
    <row r="31" spans="1:13" x14ac:dyDescent="0.25">
      <c r="A31" s="3">
        <v>2010</v>
      </c>
      <c r="B31" s="6">
        <v>30118</v>
      </c>
      <c r="C31" s="6">
        <v>6396</v>
      </c>
      <c r="D31" s="6">
        <v>3748</v>
      </c>
      <c r="E31" s="6">
        <v>2658</v>
      </c>
      <c r="F31" s="6">
        <v>713</v>
      </c>
      <c r="G31" s="6">
        <v>486</v>
      </c>
      <c r="H31" s="6">
        <v>194</v>
      </c>
      <c r="I31" s="6">
        <v>5</v>
      </c>
      <c r="J31" s="6">
        <v>1</v>
      </c>
      <c r="K31" s="6">
        <v>32330</v>
      </c>
      <c r="L31" s="6">
        <v>1845</v>
      </c>
      <c r="M31" s="6">
        <f t="shared" si="0"/>
        <v>34175</v>
      </c>
    </row>
    <row r="32" spans="1:13" x14ac:dyDescent="0.25">
      <c r="A32" s="3">
        <v>2011</v>
      </c>
      <c r="B32" s="6">
        <v>30805</v>
      </c>
      <c r="C32" s="6">
        <v>6585</v>
      </c>
      <c r="D32" s="6">
        <v>3885</v>
      </c>
      <c r="E32" s="6">
        <v>2728</v>
      </c>
      <c r="F32" s="6">
        <v>720</v>
      </c>
      <c r="G32" s="6">
        <v>490</v>
      </c>
      <c r="H32" s="6">
        <v>198</v>
      </c>
      <c r="I32" s="6">
        <v>5</v>
      </c>
      <c r="J32" s="6">
        <v>1</v>
      </c>
      <c r="K32" s="6">
        <v>32986</v>
      </c>
      <c r="L32" s="6">
        <v>1961</v>
      </c>
      <c r="M32" s="6">
        <f t="shared" si="0"/>
        <v>34947</v>
      </c>
    </row>
    <row r="33" spans="1:13" x14ac:dyDescent="0.25">
      <c r="A33" s="3">
        <v>2012</v>
      </c>
      <c r="B33" s="6">
        <v>31341</v>
      </c>
      <c r="C33" s="6">
        <v>6803</v>
      </c>
      <c r="D33" s="6">
        <v>3984</v>
      </c>
      <c r="E33" s="6">
        <v>2776</v>
      </c>
      <c r="F33" s="6">
        <v>722</v>
      </c>
      <c r="G33" s="6">
        <v>500</v>
      </c>
      <c r="H33" s="6">
        <v>195</v>
      </c>
      <c r="I33" s="6">
        <v>5</v>
      </c>
      <c r="J33" s="6">
        <v>1</v>
      </c>
      <c r="K33" s="6">
        <v>33563</v>
      </c>
      <c r="L33" s="6">
        <v>1977</v>
      </c>
      <c r="M33" s="6">
        <f t="shared" si="0"/>
        <v>35540</v>
      </c>
    </row>
    <row r="34" spans="1:13" x14ac:dyDescent="0.25">
      <c r="A34" s="3">
        <v>2013</v>
      </c>
      <c r="B34" s="6">
        <v>31780</v>
      </c>
      <c r="C34" s="6">
        <f>5780+1193</f>
        <v>6973</v>
      </c>
      <c r="D34" s="6">
        <v>4074</v>
      </c>
      <c r="E34" s="6">
        <v>2849</v>
      </c>
      <c r="F34" s="6">
        <v>726</v>
      </c>
      <c r="G34" s="6">
        <v>511</v>
      </c>
      <c r="H34" s="6">
        <v>206</v>
      </c>
      <c r="I34" s="6">
        <v>5</v>
      </c>
      <c r="J34" s="6">
        <v>1</v>
      </c>
      <c r="K34" s="6">
        <v>34050</v>
      </c>
      <c r="L34" s="6">
        <v>2028</v>
      </c>
      <c r="M34" s="6">
        <f t="shared" si="0"/>
        <v>36078</v>
      </c>
    </row>
    <row r="35" spans="1:13" x14ac:dyDescent="0.25">
      <c r="A35" s="3">
        <v>2014</v>
      </c>
      <c r="B35" s="6">
        <v>32045</v>
      </c>
      <c r="C35" s="6">
        <f>5915+1210</f>
        <v>7125</v>
      </c>
      <c r="D35" s="6">
        <v>4141</v>
      </c>
      <c r="E35" s="6">
        <v>2871</v>
      </c>
      <c r="F35" s="6">
        <v>725</v>
      </c>
      <c r="G35" s="6">
        <v>517</v>
      </c>
      <c r="H35" s="6">
        <v>214</v>
      </c>
      <c r="I35" s="6">
        <v>1</v>
      </c>
      <c r="J35" s="6">
        <v>1</v>
      </c>
      <c r="K35" s="6">
        <v>34310</v>
      </c>
      <c r="L35" s="6">
        <v>2064</v>
      </c>
      <c r="M35" s="6">
        <v>36374</v>
      </c>
    </row>
    <row r="36" spans="1:13" s="4" customFormat="1" x14ac:dyDescent="0.25">
      <c r="A36" s="3">
        <v>2015</v>
      </c>
      <c r="B36" s="6">
        <v>32127</v>
      </c>
      <c r="C36" s="6">
        <f>6016+1230</f>
        <v>7246</v>
      </c>
      <c r="D36" s="6">
        <v>4185</v>
      </c>
      <c r="E36" s="6">
        <v>2853</v>
      </c>
      <c r="F36" s="6">
        <v>721</v>
      </c>
      <c r="G36" s="6">
        <v>516</v>
      </c>
      <c r="H36" s="6">
        <v>222</v>
      </c>
      <c r="I36" s="6">
        <v>0</v>
      </c>
      <c r="J36" s="6">
        <v>1</v>
      </c>
      <c r="K36" s="6">
        <v>34359</v>
      </c>
      <c r="L36" s="6">
        <v>2081</v>
      </c>
      <c r="M36" s="6">
        <v>36440</v>
      </c>
    </row>
    <row r="37" spans="1:13" s="4" customFormat="1" x14ac:dyDescent="0.25">
      <c r="A37" s="3">
        <v>2016</v>
      </c>
      <c r="B37" s="6">
        <v>32138</v>
      </c>
      <c r="C37" s="6">
        <f>6120+1235</f>
        <v>7355</v>
      </c>
      <c r="D37" s="6">
        <v>4213</v>
      </c>
      <c r="E37" s="6">
        <v>2836</v>
      </c>
      <c r="F37" s="6">
        <v>717</v>
      </c>
      <c r="G37" s="6">
        <v>517</v>
      </c>
      <c r="H37" s="6">
        <v>227</v>
      </c>
      <c r="I37" s="6">
        <v>0</v>
      </c>
      <c r="J37" s="6">
        <v>1</v>
      </c>
      <c r="K37" s="6">
        <v>34355</v>
      </c>
      <c r="L37" s="6">
        <v>2081</v>
      </c>
      <c r="M37" s="6">
        <v>36436</v>
      </c>
    </row>
    <row r="38" spans="1:13" s="4" customFormat="1" x14ac:dyDescent="0.25">
      <c r="A38" s="3">
        <v>2017</v>
      </c>
      <c r="B38" s="6">
        <v>32279</v>
      </c>
      <c r="C38" s="6">
        <f>6218+1241</f>
        <v>7459</v>
      </c>
      <c r="D38" s="6">
        <v>4248</v>
      </c>
      <c r="E38" s="6">
        <v>2830</v>
      </c>
      <c r="F38" s="6">
        <v>723</v>
      </c>
      <c r="G38" s="6">
        <v>523</v>
      </c>
      <c r="H38" s="6">
        <v>232</v>
      </c>
      <c r="I38" s="6">
        <v>0</v>
      </c>
      <c r="J38" s="6">
        <v>1</v>
      </c>
      <c r="K38" s="6">
        <v>34473</v>
      </c>
      <c r="L38" s="6">
        <v>2115</v>
      </c>
      <c r="M38" s="6">
        <v>36588</v>
      </c>
    </row>
    <row r="39" spans="1:13" s="4" customFormat="1" x14ac:dyDescent="0.25">
      <c r="A39" s="3">
        <v>2018</v>
      </c>
      <c r="B39" s="6">
        <v>32405</v>
      </c>
      <c r="C39" s="6">
        <f>6336+1254</f>
        <v>7590</v>
      </c>
      <c r="D39" s="6">
        <v>4285</v>
      </c>
      <c r="E39" s="6">
        <v>2848</v>
      </c>
      <c r="F39" s="6">
        <v>721</v>
      </c>
      <c r="G39" s="6">
        <v>515</v>
      </c>
      <c r="H39" s="6">
        <v>233</v>
      </c>
      <c r="I39" s="6">
        <v>0</v>
      </c>
      <c r="J39" s="6">
        <v>1</v>
      </c>
      <c r="K39" s="6">
        <v>34600</v>
      </c>
      <c r="L39" s="6">
        <v>2123</v>
      </c>
      <c r="M39" s="6">
        <v>36723</v>
      </c>
    </row>
    <row r="40" spans="1:13" s="4" customFormat="1" x14ac:dyDescent="0.25">
      <c r="A40" s="3">
        <v>2019</v>
      </c>
      <c r="B40" s="6">
        <v>32563</v>
      </c>
      <c r="C40" s="6">
        <f>6431+1252</f>
        <v>7683</v>
      </c>
      <c r="D40" s="6">
        <v>4350</v>
      </c>
      <c r="E40" s="6">
        <v>2859</v>
      </c>
      <c r="F40" s="6">
        <v>720</v>
      </c>
      <c r="G40" s="6">
        <v>509</v>
      </c>
      <c r="H40" s="6">
        <v>235</v>
      </c>
      <c r="I40" s="6">
        <v>0</v>
      </c>
      <c r="J40" s="6">
        <v>1</v>
      </c>
      <c r="K40" s="6">
        <v>34686</v>
      </c>
      <c r="L40" s="6">
        <v>2201</v>
      </c>
      <c r="M40" s="6">
        <v>36887</v>
      </c>
    </row>
    <row r="41" spans="1:13" s="4" customFormat="1" x14ac:dyDescent="0.25">
      <c r="A41" s="3">
        <v>2020</v>
      </c>
      <c r="B41" s="6">
        <v>32564</v>
      </c>
      <c r="C41" s="6">
        <f>6533+1258</f>
        <v>7791</v>
      </c>
      <c r="D41" s="6">
        <v>4385</v>
      </c>
      <c r="E41" s="6">
        <v>2879</v>
      </c>
      <c r="F41" s="6">
        <v>723</v>
      </c>
      <c r="G41" s="6">
        <v>517</v>
      </c>
      <c r="H41" s="6">
        <v>234</v>
      </c>
      <c r="I41" s="6">
        <v>0</v>
      </c>
      <c r="J41" s="6">
        <v>1</v>
      </c>
      <c r="K41" s="6">
        <v>34759</v>
      </c>
      <c r="L41" s="6">
        <v>2159</v>
      </c>
      <c r="M41" s="6">
        <v>36918</v>
      </c>
    </row>
    <row r="42" spans="1:13" s="4" customFormat="1" x14ac:dyDescent="0.25">
      <c r="A42" s="9">
        <v>2021</v>
      </c>
      <c r="B42" s="10">
        <v>32713</v>
      </c>
      <c r="C42" s="10">
        <f>6650+1261</f>
        <v>7911</v>
      </c>
      <c r="D42" s="10">
        <v>4459</v>
      </c>
      <c r="E42" s="10">
        <v>2883</v>
      </c>
      <c r="F42" s="10">
        <v>722</v>
      </c>
      <c r="G42" s="10">
        <v>516</v>
      </c>
      <c r="H42" s="10">
        <v>238</v>
      </c>
      <c r="I42" s="11">
        <v>0</v>
      </c>
      <c r="J42" s="10">
        <v>1</v>
      </c>
      <c r="K42" s="10">
        <v>34903</v>
      </c>
      <c r="L42" s="10">
        <v>2170</v>
      </c>
      <c r="M42" s="10">
        <v>37073</v>
      </c>
    </row>
    <row r="43" spans="1:13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2" t="s">
        <v>14</v>
      </c>
    </row>
    <row r="44" spans="1:13" x14ac:dyDescent="0.25">
      <c r="A44" s="1"/>
      <c r="B44" s="1"/>
      <c r="C44" s="1"/>
      <c r="D44" s="5"/>
      <c r="E44" s="1"/>
      <c r="F44" s="1"/>
      <c r="G44" s="1"/>
      <c r="H44" s="1"/>
      <c r="I44" s="1"/>
      <c r="J44" s="1"/>
      <c r="K44" s="1"/>
      <c r="L44" s="1"/>
      <c r="M44" s="2"/>
    </row>
    <row r="45" spans="1:13" x14ac:dyDescent="0.25">
      <c r="A45" s="12" t="s">
        <v>18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 t="s">
        <v>17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 t="s">
        <v>16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</sheetData>
  <mergeCells count="4">
    <mergeCell ref="A2:A3"/>
    <mergeCell ref="K2:L2"/>
    <mergeCell ref="M2:M3"/>
    <mergeCell ref="B2:J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2.1-Canada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2022-07-18T19:50:01Z</dcterms:modified>
</cp:coreProperties>
</file>